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holland/Desktop/"/>
    </mc:Choice>
  </mc:AlternateContent>
  <xr:revisionPtr revIDLastSave="0" documentId="8_{2879952F-C9F2-7648-8A14-7CEDF2D1FB6F}" xr6:coauthVersionLast="47" xr6:coauthVersionMax="47" xr10:uidLastSave="{00000000-0000-0000-0000-000000000000}"/>
  <bookViews>
    <workbookView xWindow="0" yWindow="500" windowWidth="25600" windowHeight="14480" activeTab="1" xr2:uid="{F207F015-1651-C54A-8CAA-FA9992D33DF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H23" i="2"/>
  <c r="H22" i="2"/>
  <c r="G16" i="2"/>
  <c r="H16" i="2" s="1"/>
  <c r="F19" i="2"/>
  <c r="H5" i="2"/>
  <c r="H6" i="2"/>
  <c r="H7" i="2"/>
  <c r="H8" i="2"/>
  <c r="H9" i="2"/>
  <c r="H10" i="2"/>
  <c r="H11" i="2"/>
  <c r="H12" i="2"/>
  <c r="H13" i="2"/>
  <c r="H14" i="2"/>
  <c r="H15" i="2"/>
  <c r="H18" i="2"/>
  <c r="H4" i="2"/>
  <c r="C16" i="2"/>
  <c r="C15" i="2"/>
  <c r="C9" i="2"/>
  <c r="C8" i="2"/>
  <c r="C5" i="2"/>
  <c r="C10" i="2"/>
  <c r="C4" i="2"/>
  <c r="C24" i="2"/>
  <c r="B43" i="2"/>
  <c r="B24" i="2"/>
  <c r="B19" i="2"/>
  <c r="J31" i="1"/>
  <c r="I31" i="1"/>
  <c r="H31" i="1"/>
  <c r="C31" i="1"/>
  <c r="D31" i="1"/>
  <c r="J11" i="1"/>
  <c r="I11" i="1"/>
  <c r="H11" i="1"/>
  <c r="D11" i="1"/>
  <c r="C11" i="1"/>
  <c r="H24" i="2" l="1"/>
  <c r="H19" i="2"/>
  <c r="C19" i="2"/>
</calcChain>
</file>

<file path=xl/sharedStrings.xml><?xml version="1.0" encoding="utf-8"?>
<sst xmlns="http://schemas.openxmlformats.org/spreadsheetml/2006/main" count="117" uniqueCount="69">
  <si>
    <t>Receipts</t>
  </si>
  <si>
    <t>Precept</t>
  </si>
  <si>
    <t>Adverts</t>
  </si>
  <si>
    <t>OCC Grass allowance</t>
  </si>
  <si>
    <t>Total Receipts</t>
  </si>
  <si>
    <t>Costs</t>
  </si>
  <si>
    <t>Bus</t>
  </si>
  <si>
    <t>Loan</t>
  </si>
  <si>
    <t>Grass</t>
  </si>
  <si>
    <t>Newsletter</t>
  </si>
  <si>
    <t>Insurance</t>
  </si>
  <si>
    <t>Audit</t>
  </si>
  <si>
    <t>IT</t>
  </si>
  <si>
    <t>Miscellaneous spend</t>
  </si>
  <si>
    <t>Investments</t>
  </si>
  <si>
    <t>Total costs</t>
  </si>
  <si>
    <t>Opening cash balance, estimated xxxxxx</t>
  </si>
  <si>
    <t>Year end balance xxxxxx</t>
  </si>
  <si>
    <t>2020-21</t>
  </si>
  <si>
    <t>2021-22</t>
  </si>
  <si>
    <t>Miscellaneous income</t>
  </si>
  <si>
    <t>Clerk salary</t>
  </si>
  <si>
    <t>Maintenance</t>
  </si>
  <si>
    <t>Waste services</t>
  </si>
  <si>
    <t>Memberships</t>
  </si>
  <si>
    <t>Major projects</t>
  </si>
  <si>
    <t>Donations to local groups</t>
  </si>
  <si>
    <t>Legal services</t>
  </si>
  <si>
    <t>Actual spend</t>
  </si>
  <si>
    <t>Budget</t>
  </si>
  <si>
    <t>Grants</t>
  </si>
  <si>
    <t>21-22 partial</t>
  </si>
  <si>
    <t>21-22 full</t>
  </si>
  <si>
    <t>Other income</t>
  </si>
  <si>
    <t>Advertising</t>
  </si>
  <si>
    <t>TOTAL</t>
  </si>
  <si>
    <t>OCC grass income</t>
  </si>
  <si>
    <t xml:space="preserve">    Open Spaces Society</t>
  </si>
  <si>
    <t xml:space="preserve">    OALC</t>
  </si>
  <si>
    <t xml:space="preserve">    CPRE</t>
  </si>
  <si>
    <t xml:space="preserve">    CAB</t>
  </si>
  <si>
    <t>Memberships and donations:</t>
  </si>
  <si>
    <t xml:space="preserve">    Woodcote Volunteers</t>
  </si>
  <si>
    <t xml:space="preserve">Memberships and donations </t>
  </si>
  <si>
    <t>Note</t>
  </si>
  <si>
    <t>Notes</t>
  </si>
  <si>
    <t>Historic</t>
  </si>
  <si>
    <t>Budgeted</t>
  </si>
  <si>
    <t>Historic' reflects what 2021/2 would normally have looked like.</t>
  </si>
  <si>
    <t>Current</t>
  </si>
  <si>
    <t>2. Loan for Parish Hall paid in full.</t>
  </si>
  <si>
    <t>Inflation rate November 2022</t>
  </si>
  <si>
    <t xml:space="preserve">    Chiltern Society</t>
  </si>
  <si>
    <t>1. Increase of 9.3% applied to several items in line with November 2022 inflation. Subject to agreement.</t>
  </si>
  <si>
    <t>3. No investments currently, but we have &gt;£25k at bank carried over from last year.</t>
  </si>
  <si>
    <t>4. £190 = MS subs, Bitedefender sbubs. Extra for website.</t>
  </si>
  <si>
    <t>5. Memberships and donations detailed below.</t>
  </si>
  <si>
    <t>6. Legal services consulted in 2021/22, may not be needed again.</t>
  </si>
  <si>
    <t>?</t>
  </si>
  <si>
    <t xml:space="preserve">https://www.ons.gov.uk/economy/inflationandpriceindices#:~:text=The%20Consumer%20Prices%20Index%20including,down%20from%209.6%25%20in%20October. </t>
  </si>
  <si>
    <t>Full year</t>
  </si>
  <si>
    <t>% of year</t>
  </si>
  <si>
    <t>7. Grass spend down in 2022/23 due to dry summer and reduced cutting</t>
  </si>
  <si>
    <t>1, 5</t>
  </si>
  <si>
    <t>Actual spend, Current year</t>
  </si>
  <si>
    <t xml:space="preserve">    BBOWT</t>
  </si>
  <si>
    <t>Not current: no info on website</t>
  </si>
  <si>
    <t xml:space="preserve">Not current: Company membership - unclear of parish council </t>
  </si>
  <si>
    <t>Goring Heath Parish Council: Budget plan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</si>
</sst>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_);[Red]\(&quot;£&quot;#,##0\)"/>
    <numFmt numFmtId="164" formatCode="&quot;£&quot;#,##0.00"/>
  </numFmts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/>
    <xf numFmtId="0" fontId="2" fillId="0" borderId="1" xfId="0" applyFont="1" applyBorder="1"/>
    <xf numFmtId="164" fontId="0" fillId="0" borderId="1" xfId="0" applyNumberFormat="1" applyBorder="1"/>
    <xf numFmtId="0" fontId="1" fillId="0" borderId="0" xfId="0" quotePrefix="1" applyFont="1"/>
    <xf numFmtId="0" fontId="4" fillId="2" borderId="0" xfId="0" applyFont="1" applyFill="1"/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3" borderId="0" xfId="0" applyFill="1"/>
    <xf numFmtId="10" fontId="0" fillId="0" borderId="0" xfId="0" applyNumberFormat="1"/>
    <xf numFmtId="6" fontId="0" fillId="0" borderId="0" xfId="0" applyNumberFormat="1"/>
    <xf numFmtId="6" fontId="1" fillId="0" borderId="0" xfId="0" applyNumberFormat="1" applyFont="1"/>
    <xf numFmtId="9" fontId="0" fillId="0" borderId="0" xfId="1" applyFont="1"/>
    <xf numFmtId="0" fontId="3" fillId="3" borderId="0" xfId="0" applyFont="1" applyFill="1" applyAlignment="1">
      <alignment horizontal="right" wrapText="1"/>
    </xf>
    <xf numFmtId="6" fontId="6" fillId="0" borderId="0" xfId="0" applyNumberFormat="1" applyFont="1"/>
    <xf numFmtId="0" fontId="7" fillId="0" borderId="0" xfId="2" applyAlignment="1">
      <alignment wrapText="1"/>
    </xf>
    <xf numFmtId="0" fontId="0" fillId="0" borderId="0" xfId="0" applyAlignment="1">
      <alignment wrapText="1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economy/inflationandpriceind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3A83-7590-BA44-8D87-E56047E5A3BC}">
  <dimension ref="A2:J37"/>
  <sheetViews>
    <sheetView workbookViewId="0">
      <selection activeCell="A18" sqref="A18:XFD18"/>
    </sheetView>
  </sheetViews>
  <sheetFormatPr baseColWidth="10" defaultRowHeight="16" x14ac:dyDescent="0.2"/>
  <cols>
    <col min="9" max="10" width="13" customWidth="1"/>
  </cols>
  <sheetData>
    <row r="2" spans="1:10" x14ac:dyDescent="0.2">
      <c r="A2" t="s">
        <v>29</v>
      </c>
      <c r="F2" t="s">
        <v>28</v>
      </c>
      <c r="I2" t="s">
        <v>31</v>
      </c>
      <c r="J2" t="s">
        <v>32</v>
      </c>
    </row>
    <row r="3" spans="1:10" x14ac:dyDescent="0.2">
      <c r="H3" s="2" t="s">
        <v>18</v>
      </c>
      <c r="I3" s="2" t="s">
        <v>19</v>
      </c>
      <c r="J3" s="2" t="s">
        <v>19</v>
      </c>
    </row>
    <row r="4" spans="1:10" x14ac:dyDescent="0.2">
      <c r="A4" t="s">
        <v>0</v>
      </c>
      <c r="C4" s="2" t="s">
        <v>18</v>
      </c>
      <c r="D4" s="2" t="s">
        <v>19</v>
      </c>
      <c r="F4" t="s">
        <v>0</v>
      </c>
    </row>
    <row r="5" spans="1:10" x14ac:dyDescent="0.2">
      <c r="A5" t="s">
        <v>1</v>
      </c>
      <c r="C5" s="4">
        <v>24500</v>
      </c>
      <c r="D5" s="4">
        <v>26000</v>
      </c>
      <c r="E5" s="4"/>
      <c r="F5" t="s">
        <v>1</v>
      </c>
      <c r="H5" s="4">
        <v>-26000</v>
      </c>
      <c r="I5" s="4">
        <v>-26000</v>
      </c>
      <c r="J5" s="4">
        <v>-26000</v>
      </c>
    </row>
    <row r="6" spans="1:10" x14ac:dyDescent="0.2">
      <c r="A6" t="s">
        <v>2</v>
      </c>
      <c r="C6" s="4">
        <v>100</v>
      </c>
      <c r="D6" s="4">
        <v>260</v>
      </c>
      <c r="E6" s="4"/>
      <c r="F6" t="s">
        <v>2</v>
      </c>
      <c r="H6" s="4">
        <v>-75</v>
      </c>
      <c r="I6" s="4">
        <v>-175</v>
      </c>
      <c r="J6" s="4">
        <v>-175</v>
      </c>
    </row>
    <row r="7" spans="1:10" x14ac:dyDescent="0.2">
      <c r="A7" t="s">
        <v>3</v>
      </c>
      <c r="C7" s="4">
        <v>240</v>
      </c>
      <c r="D7" s="4">
        <v>240</v>
      </c>
      <c r="E7" s="4"/>
      <c r="F7" t="s">
        <v>3</v>
      </c>
      <c r="H7" s="4">
        <v>-236.98</v>
      </c>
      <c r="I7" s="4">
        <v>-236.98</v>
      </c>
      <c r="J7" s="4">
        <v>-236.98</v>
      </c>
    </row>
    <row r="8" spans="1:10" x14ac:dyDescent="0.2">
      <c r="A8" t="s">
        <v>20</v>
      </c>
      <c r="C8" s="4"/>
      <c r="D8" s="4"/>
      <c r="E8" s="4"/>
      <c r="F8" t="s">
        <v>20</v>
      </c>
      <c r="H8" s="4">
        <v>-240</v>
      </c>
      <c r="I8" s="4">
        <v>0</v>
      </c>
      <c r="J8" s="4">
        <v>0</v>
      </c>
    </row>
    <row r="9" spans="1:10" x14ac:dyDescent="0.2">
      <c r="A9" t="s">
        <v>30</v>
      </c>
      <c r="C9" s="4"/>
      <c r="D9" s="4"/>
      <c r="E9" s="4"/>
      <c r="F9" t="s">
        <v>30</v>
      </c>
      <c r="H9" s="4">
        <v>-4750</v>
      </c>
      <c r="I9" s="4">
        <v>0</v>
      </c>
      <c r="J9" s="4">
        <v>0</v>
      </c>
    </row>
    <row r="10" spans="1:10" x14ac:dyDescent="0.2">
      <c r="C10" s="4"/>
      <c r="D10" s="4"/>
      <c r="E10" s="4"/>
      <c r="H10" s="4"/>
      <c r="I10" s="4"/>
      <c r="J10" s="4"/>
    </row>
    <row r="11" spans="1:10" x14ac:dyDescent="0.2">
      <c r="A11" t="s">
        <v>4</v>
      </c>
      <c r="C11" s="4">
        <f>SUM(C5:C10)</f>
        <v>24840</v>
      </c>
      <c r="D11" s="4">
        <f>SUM(D5:D10)</f>
        <v>26500</v>
      </c>
      <c r="E11" s="4"/>
      <c r="F11" t="s">
        <v>4</v>
      </c>
      <c r="H11" s="4">
        <f>SUM(H5:H10)</f>
        <v>-31301.98</v>
      </c>
      <c r="I11" s="4">
        <f>SUM(I5:I10)</f>
        <v>-26411.98</v>
      </c>
      <c r="J11" s="4">
        <f>SUM(J5:J10)</f>
        <v>-26411.98</v>
      </c>
    </row>
    <row r="12" spans="1:10" x14ac:dyDescent="0.2">
      <c r="C12" s="4"/>
      <c r="D12" s="4"/>
      <c r="E12" s="4"/>
      <c r="H12" s="4"/>
      <c r="I12" s="4"/>
      <c r="J12" s="4"/>
    </row>
    <row r="13" spans="1:10" x14ac:dyDescent="0.2">
      <c r="A13" t="s">
        <v>5</v>
      </c>
      <c r="C13" s="4"/>
      <c r="D13" s="4"/>
      <c r="E13" s="4"/>
      <c r="F13" t="s">
        <v>5</v>
      </c>
      <c r="H13" s="4"/>
      <c r="I13" s="4"/>
      <c r="J13" s="4"/>
    </row>
    <row r="14" spans="1:10" x14ac:dyDescent="0.2">
      <c r="A14" s="3" t="s">
        <v>21</v>
      </c>
      <c r="C14" s="4">
        <v>4800</v>
      </c>
      <c r="D14" s="4">
        <v>4800</v>
      </c>
      <c r="E14" s="4"/>
      <c r="F14" s="3" t="s">
        <v>21</v>
      </c>
      <c r="H14" s="4">
        <v>4440</v>
      </c>
      <c r="I14" s="4">
        <v>2590</v>
      </c>
      <c r="J14" s="4">
        <v>4440</v>
      </c>
    </row>
    <row r="15" spans="1:10" x14ac:dyDescent="0.2">
      <c r="A15" t="s">
        <v>6</v>
      </c>
      <c r="C15" s="4">
        <v>1200</v>
      </c>
      <c r="D15" s="4">
        <v>1200</v>
      </c>
      <c r="E15" s="4"/>
      <c r="F15" t="s">
        <v>6</v>
      </c>
      <c r="H15" s="4">
        <v>900</v>
      </c>
      <c r="I15" s="4">
        <v>700</v>
      </c>
      <c r="J15" s="4">
        <v>1200</v>
      </c>
    </row>
    <row r="16" spans="1:10" x14ac:dyDescent="0.2">
      <c r="A16" t="s">
        <v>7</v>
      </c>
      <c r="C16" s="4">
        <v>0</v>
      </c>
      <c r="D16" s="4">
        <v>5349</v>
      </c>
      <c r="E16" s="4"/>
      <c r="F16" t="s">
        <v>7</v>
      </c>
      <c r="H16" s="4">
        <v>5348.88</v>
      </c>
      <c r="I16" s="4">
        <v>5348.88</v>
      </c>
      <c r="J16" s="4">
        <v>5348.88</v>
      </c>
    </row>
    <row r="17" spans="1:10" x14ac:dyDescent="0.2">
      <c r="A17" t="s">
        <v>8</v>
      </c>
      <c r="C17" s="4">
        <v>5000</v>
      </c>
      <c r="D17" s="4">
        <v>4000</v>
      </c>
      <c r="E17" s="4"/>
      <c r="F17" t="s">
        <v>8</v>
      </c>
      <c r="H17" s="4">
        <v>2800</v>
      </c>
      <c r="I17" s="4">
        <v>430</v>
      </c>
      <c r="J17" s="4">
        <v>430</v>
      </c>
    </row>
    <row r="18" spans="1:10" x14ac:dyDescent="0.2">
      <c r="A18" t="s">
        <v>9</v>
      </c>
      <c r="C18" s="4">
        <v>1500</v>
      </c>
      <c r="D18" s="4">
        <v>1500</v>
      </c>
      <c r="E18" s="4"/>
      <c r="F18" t="s">
        <v>9</v>
      </c>
      <c r="H18" s="4">
        <v>978</v>
      </c>
      <c r="I18" s="4">
        <v>1040</v>
      </c>
      <c r="J18" s="4">
        <v>1550</v>
      </c>
    </row>
    <row r="19" spans="1:10" x14ac:dyDescent="0.2">
      <c r="A19" t="s">
        <v>10</v>
      </c>
      <c r="C19" s="4">
        <v>1000</v>
      </c>
      <c r="D19" s="4">
        <v>1000</v>
      </c>
      <c r="E19" s="4"/>
      <c r="F19" t="s">
        <v>10</v>
      </c>
      <c r="H19" s="4">
        <v>940</v>
      </c>
      <c r="I19" s="4">
        <v>959.53</v>
      </c>
      <c r="J19" s="4">
        <v>959.53</v>
      </c>
    </row>
    <row r="20" spans="1:10" x14ac:dyDescent="0.2">
      <c r="A20" t="s">
        <v>11</v>
      </c>
      <c r="C20" s="4">
        <v>1000</v>
      </c>
      <c r="D20" s="4">
        <v>500</v>
      </c>
      <c r="E20" s="4"/>
      <c r="F20" t="s">
        <v>11</v>
      </c>
      <c r="H20" s="4">
        <v>0</v>
      </c>
      <c r="I20" s="4">
        <v>480</v>
      </c>
      <c r="J20" s="4">
        <v>240</v>
      </c>
    </row>
    <row r="21" spans="1:10" x14ac:dyDescent="0.2">
      <c r="A21" t="s">
        <v>13</v>
      </c>
      <c r="C21" s="4">
        <v>2000</v>
      </c>
      <c r="D21" s="4">
        <v>2000</v>
      </c>
      <c r="E21" s="4"/>
      <c r="F21" t="s">
        <v>13</v>
      </c>
      <c r="H21" s="4">
        <v>499</v>
      </c>
      <c r="I21" s="4">
        <v>93.009999999999991</v>
      </c>
      <c r="J21" s="4"/>
    </row>
    <row r="22" spans="1:10" x14ac:dyDescent="0.2">
      <c r="A22" t="s">
        <v>14</v>
      </c>
      <c r="C22" s="4">
        <v>10000</v>
      </c>
      <c r="D22" s="4">
        <v>6000</v>
      </c>
      <c r="E22" s="4"/>
      <c r="F22" t="s">
        <v>14</v>
      </c>
      <c r="H22" s="4">
        <v>0</v>
      </c>
      <c r="I22" s="4">
        <v>0</v>
      </c>
      <c r="J22" s="4">
        <v>0</v>
      </c>
    </row>
    <row r="23" spans="1:10" x14ac:dyDescent="0.2">
      <c r="A23" s="3" t="s">
        <v>22</v>
      </c>
      <c r="E23" s="4"/>
      <c r="F23" s="3" t="s">
        <v>22</v>
      </c>
      <c r="H23" s="4">
        <v>717</v>
      </c>
      <c r="I23" s="4">
        <v>2278.71</v>
      </c>
      <c r="J23" s="4">
        <v>2278.71</v>
      </c>
    </row>
    <row r="24" spans="1:10" x14ac:dyDescent="0.2">
      <c r="A24" s="3" t="s">
        <v>12</v>
      </c>
      <c r="C24" s="4">
        <v>400</v>
      </c>
      <c r="D24" s="4"/>
      <c r="E24" s="4"/>
      <c r="F24" s="3" t="s">
        <v>12</v>
      </c>
      <c r="H24" s="4">
        <v>12</v>
      </c>
      <c r="I24" s="4">
        <v>474.98</v>
      </c>
      <c r="J24" s="4"/>
    </row>
    <row r="25" spans="1:10" x14ac:dyDescent="0.2">
      <c r="A25" s="3" t="s">
        <v>23</v>
      </c>
      <c r="E25" s="4"/>
      <c r="F25" s="3" t="s">
        <v>23</v>
      </c>
      <c r="H25" s="4">
        <v>292.12</v>
      </c>
      <c r="I25" s="4">
        <v>448.5</v>
      </c>
      <c r="J25" s="4"/>
    </row>
    <row r="26" spans="1:10" x14ac:dyDescent="0.2">
      <c r="A26" s="3" t="s">
        <v>24</v>
      </c>
      <c r="C26" s="4"/>
      <c r="D26" s="4"/>
      <c r="E26" s="4"/>
      <c r="F26" s="3" t="s">
        <v>24</v>
      </c>
      <c r="H26" s="4">
        <v>127</v>
      </c>
      <c r="I26" s="4">
        <v>288.14999999999998</v>
      </c>
      <c r="J26" s="4">
        <v>288.14999999999998</v>
      </c>
    </row>
    <row r="27" spans="1:10" x14ac:dyDescent="0.2">
      <c r="A27" s="3" t="s">
        <v>25</v>
      </c>
      <c r="F27" s="3" t="s">
        <v>25</v>
      </c>
      <c r="H27" s="4">
        <v>5500</v>
      </c>
      <c r="I27" s="4">
        <v>0</v>
      </c>
      <c r="J27" s="4">
        <v>0</v>
      </c>
    </row>
    <row r="28" spans="1:10" x14ac:dyDescent="0.2">
      <c r="A28" s="3" t="s">
        <v>26</v>
      </c>
      <c r="F28" s="3" t="s">
        <v>26</v>
      </c>
      <c r="H28" s="4">
        <v>200</v>
      </c>
      <c r="I28" s="4">
        <v>200</v>
      </c>
      <c r="J28" s="4">
        <v>200</v>
      </c>
    </row>
    <row r="29" spans="1:10" x14ac:dyDescent="0.2">
      <c r="A29" s="3" t="s">
        <v>27</v>
      </c>
      <c r="F29" s="3" t="s">
        <v>27</v>
      </c>
      <c r="H29" s="4">
        <v>0</v>
      </c>
      <c r="I29" s="4">
        <v>546</v>
      </c>
      <c r="J29" s="4">
        <v>546</v>
      </c>
    </row>
    <row r="30" spans="1:10" x14ac:dyDescent="0.2">
      <c r="F30" s="3"/>
    </row>
    <row r="31" spans="1:10" x14ac:dyDescent="0.2">
      <c r="A31" t="s">
        <v>15</v>
      </c>
      <c r="C31" s="4">
        <f>SUM(C14:C30)</f>
        <v>26900</v>
      </c>
      <c r="D31" s="4">
        <f>SUM(D14:D30)</f>
        <v>26349</v>
      </c>
      <c r="F31" s="3"/>
      <c r="H31" s="4">
        <f t="shared" ref="H31:J31" si="0">SUM(H14:H30)</f>
        <v>22754</v>
      </c>
      <c r="I31" s="4">
        <f t="shared" si="0"/>
        <v>15877.76</v>
      </c>
      <c r="J31" s="4">
        <f t="shared" si="0"/>
        <v>17481.270000000004</v>
      </c>
    </row>
    <row r="32" spans="1:10" x14ac:dyDescent="0.2">
      <c r="F32" s="3"/>
    </row>
    <row r="33" spans="1:8" x14ac:dyDescent="0.2">
      <c r="D33" s="4"/>
      <c r="F33" s="3"/>
    </row>
    <row r="35" spans="1:8" x14ac:dyDescent="0.2">
      <c r="A35" t="s">
        <v>16</v>
      </c>
      <c r="D35" s="1">
        <v>26500</v>
      </c>
      <c r="H35" s="1"/>
    </row>
    <row r="37" spans="1:8" x14ac:dyDescent="0.2">
      <c r="A37" t="s">
        <v>17</v>
      </c>
      <c r="D37" s="1">
        <v>26651</v>
      </c>
      <c r="H37" s="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658B-6BBA-D743-B50C-258E344C8784}">
  <sheetPr>
    <pageSetUpPr fitToPage="1"/>
  </sheetPr>
  <dimension ref="A1:H43"/>
  <sheetViews>
    <sheetView tabSelected="1" topLeftCell="A3" workbookViewId="0">
      <selection activeCell="K4" sqref="K4"/>
    </sheetView>
  </sheetViews>
  <sheetFormatPr baseColWidth="10" defaultRowHeight="16" x14ac:dyDescent="0.2"/>
  <cols>
    <col min="1" max="1" width="25" customWidth="1"/>
    <col min="2" max="3" width="17.1640625" customWidth="1"/>
    <col min="4" max="4" width="8.6640625" customWidth="1"/>
    <col min="6" max="6" width="15.33203125" customWidth="1"/>
    <col min="7" max="8" width="12.83203125" customWidth="1"/>
  </cols>
  <sheetData>
    <row r="1" spans="1:8" ht="29" x14ac:dyDescent="0.35">
      <c r="A1" s="8" t="s">
        <v>68</v>
      </c>
      <c r="B1" s="9"/>
      <c r="C1" s="9"/>
      <c r="D1" s="9"/>
      <c r="E1" s="9"/>
      <c r="F1" s="9"/>
    </row>
    <row r="2" spans="1:8" ht="35" customHeight="1" x14ac:dyDescent="0.2">
      <c r="A2" t="s">
        <v>51</v>
      </c>
      <c r="B2" s="15">
        <v>9.2999999999999999E-2</v>
      </c>
      <c r="C2" s="21" t="s">
        <v>59</v>
      </c>
      <c r="D2" s="22"/>
      <c r="E2" s="22"/>
      <c r="F2" s="22"/>
      <c r="G2" s="22"/>
      <c r="H2" s="22"/>
    </row>
    <row r="3" spans="1:8" ht="57" x14ac:dyDescent="0.2">
      <c r="A3" s="10" t="s">
        <v>5</v>
      </c>
      <c r="B3" s="11" t="s">
        <v>46</v>
      </c>
      <c r="C3" s="11" t="s">
        <v>47</v>
      </c>
      <c r="D3" s="12" t="s">
        <v>44</v>
      </c>
      <c r="F3" s="19" t="s">
        <v>64</v>
      </c>
      <c r="G3" s="11" t="s">
        <v>61</v>
      </c>
      <c r="H3" s="11" t="s">
        <v>60</v>
      </c>
    </row>
    <row r="4" spans="1:8" x14ac:dyDescent="0.2">
      <c r="A4" s="3" t="s">
        <v>21</v>
      </c>
      <c r="B4" s="4">
        <v>4662</v>
      </c>
      <c r="C4" s="4">
        <f>B4*(1+$B$2)</f>
        <v>5095.5659999999998</v>
      </c>
      <c r="D4">
        <v>1</v>
      </c>
      <c r="F4" s="17">
        <v>3468</v>
      </c>
      <c r="G4" s="18">
        <v>0.75</v>
      </c>
      <c r="H4" s="16">
        <f>F4/G4</f>
        <v>4624</v>
      </c>
    </row>
    <row r="5" spans="1:8" x14ac:dyDescent="0.2">
      <c r="A5" s="3" t="s">
        <v>6</v>
      </c>
      <c r="B5" s="4">
        <v>1200</v>
      </c>
      <c r="C5" s="4">
        <f>B5*(1+$B$2)</f>
        <v>1311.6</v>
      </c>
      <c r="D5">
        <v>1</v>
      </c>
      <c r="F5" s="17">
        <v>700</v>
      </c>
      <c r="G5" s="18">
        <v>0.75</v>
      </c>
      <c r="H5" s="16">
        <f t="shared" ref="H5:H18" si="0">F5/G5</f>
        <v>933.33333333333337</v>
      </c>
    </row>
    <row r="6" spans="1:8" x14ac:dyDescent="0.2">
      <c r="A6" s="3" t="s">
        <v>7</v>
      </c>
      <c r="B6" s="4">
        <v>0</v>
      </c>
      <c r="C6" s="4">
        <v>0</v>
      </c>
      <c r="D6">
        <v>2</v>
      </c>
      <c r="F6" s="17">
        <v>0</v>
      </c>
      <c r="G6" s="18">
        <v>1</v>
      </c>
      <c r="H6" s="16">
        <f t="shared" si="0"/>
        <v>0</v>
      </c>
    </row>
    <row r="7" spans="1:8" x14ac:dyDescent="0.2">
      <c r="A7" s="3" t="s">
        <v>8</v>
      </c>
      <c r="B7" s="4">
        <v>5000</v>
      </c>
      <c r="C7" s="4">
        <v>5000</v>
      </c>
      <c r="D7">
        <v>7</v>
      </c>
      <c r="F7" s="17">
        <v>3337</v>
      </c>
      <c r="G7" s="18">
        <v>1</v>
      </c>
      <c r="H7" s="16">
        <f t="shared" si="0"/>
        <v>3337</v>
      </c>
    </row>
    <row r="8" spans="1:8" x14ac:dyDescent="0.2">
      <c r="A8" s="3" t="s">
        <v>9</v>
      </c>
      <c r="B8" s="4">
        <v>1550</v>
      </c>
      <c r="C8" s="4">
        <f t="shared" ref="C8:C9" si="1">B8*(1+$B$2)</f>
        <v>1694.1499999999999</v>
      </c>
      <c r="D8">
        <v>1</v>
      </c>
      <c r="F8" s="17">
        <v>1180</v>
      </c>
      <c r="G8" s="18">
        <v>0.75</v>
      </c>
      <c r="H8" s="16">
        <f t="shared" si="0"/>
        <v>1573.3333333333333</v>
      </c>
    </row>
    <row r="9" spans="1:8" x14ac:dyDescent="0.2">
      <c r="A9" s="3" t="s">
        <v>10</v>
      </c>
      <c r="B9" s="4">
        <v>1008</v>
      </c>
      <c r="C9" s="4">
        <f t="shared" si="1"/>
        <v>1101.7439999999999</v>
      </c>
      <c r="D9">
        <v>1</v>
      </c>
      <c r="F9" s="17">
        <v>1062</v>
      </c>
      <c r="G9" s="18">
        <v>1</v>
      </c>
      <c r="H9" s="16">
        <f t="shared" si="0"/>
        <v>1062</v>
      </c>
    </row>
    <row r="10" spans="1:8" x14ac:dyDescent="0.2">
      <c r="A10" s="3" t="s">
        <v>11</v>
      </c>
      <c r="B10" s="4">
        <v>294</v>
      </c>
      <c r="C10" s="4">
        <f>B10*(1+$B$2)</f>
        <v>321.34199999999998</v>
      </c>
      <c r="D10">
        <v>1</v>
      </c>
      <c r="F10" s="17">
        <v>520</v>
      </c>
      <c r="G10" s="18">
        <v>1</v>
      </c>
      <c r="H10" s="16">
        <f t="shared" si="0"/>
        <v>520</v>
      </c>
    </row>
    <row r="11" spans="1:8" x14ac:dyDescent="0.2">
      <c r="A11" s="3" t="s">
        <v>13</v>
      </c>
      <c r="B11" s="4">
        <v>315</v>
      </c>
      <c r="C11" s="4">
        <v>315</v>
      </c>
      <c r="F11" s="17">
        <v>42</v>
      </c>
      <c r="G11" s="18">
        <v>0.75</v>
      </c>
      <c r="H11" s="16">
        <f t="shared" si="0"/>
        <v>56</v>
      </c>
    </row>
    <row r="12" spans="1:8" x14ac:dyDescent="0.2">
      <c r="A12" s="3" t="s">
        <v>14</v>
      </c>
      <c r="B12" s="4">
        <v>0</v>
      </c>
      <c r="C12" s="4">
        <v>0</v>
      </c>
      <c r="D12">
        <v>3</v>
      </c>
      <c r="F12" s="17">
        <v>0</v>
      </c>
      <c r="G12" s="18">
        <v>1</v>
      </c>
      <c r="H12" s="16">
        <f t="shared" si="0"/>
        <v>0</v>
      </c>
    </row>
    <row r="13" spans="1:8" x14ac:dyDescent="0.2">
      <c r="A13" s="3" t="s">
        <v>22</v>
      </c>
      <c r="B13" s="4">
        <v>1500</v>
      </c>
      <c r="C13" s="4">
        <v>1500</v>
      </c>
      <c r="F13" s="17">
        <v>4877</v>
      </c>
      <c r="G13" s="18">
        <v>0.75</v>
      </c>
      <c r="H13" s="20">
        <f t="shared" si="0"/>
        <v>6502.666666666667</v>
      </c>
    </row>
    <row r="14" spans="1:8" x14ac:dyDescent="0.2">
      <c r="A14" s="3" t="s">
        <v>12</v>
      </c>
      <c r="B14" s="4">
        <v>600</v>
      </c>
      <c r="C14" s="4">
        <v>600</v>
      </c>
      <c r="D14">
        <v>4</v>
      </c>
      <c r="F14" s="17">
        <v>168</v>
      </c>
      <c r="G14" s="18">
        <v>0.75</v>
      </c>
      <c r="H14" s="16">
        <f t="shared" si="0"/>
        <v>224</v>
      </c>
    </row>
    <row r="15" spans="1:8" x14ac:dyDescent="0.2">
      <c r="A15" s="3" t="s">
        <v>23</v>
      </c>
      <c r="B15" s="4">
        <v>903</v>
      </c>
      <c r="C15" s="4">
        <f t="shared" ref="C15:C16" si="2">B15*(1+$B$2)</f>
        <v>986.97899999999993</v>
      </c>
      <c r="F15" s="17">
        <v>0</v>
      </c>
      <c r="G15" s="18">
        <v>0.75</v>
      </c>
      <c r="H15" s="16">
        <f t="shared" si="0"/>
        <v>0</v>
      </c>
    </row>
    <row r="16" spans="1:8" x14ac:dyDescent="0.2">
      <c r="A16" s="3" t="s">
        <v>43</v>
      </c>
      <c r="B16" s="4">
        <v>774</v>
      </c>
      <c r="C16" s="4">
        <f t="shared" si="2"/>
        <v>845.98199999999997</v>
      </c>
      <c r="D16" s="2" t="s">
        <v>63</v>
      </c>
      <c r="F16" s="17">
        <v>281</v>
      </c>
      <c r="G16" s="18">
        <f>281/775</f>
        <v>0.36258064516129035</v>
      </c>
      <c r="H16" s="16">
        <f t="shared" si="0"/>
        <v>775</v>
      </c>
    </row>
    <row r="17" spans="1:8" x14ac:dyDescent="0.2">
      <c r="A17" s="3" t="s">
        <v>25</v>
      </c>
      <c r="B17" s="4">
        <v>8000</v>
      </c>
      <c r="C17" s="4">
        <v>8000</v>
      </c>
      <c r="F17" s="17">
        <v>0</v>
      </c>
      <c r="G17" s="18">
        <v>1E-3</v>
      </c>
      <c r="H17" s="16"/>
    </row>
    <row r="18" spans="1:8" x14ac:dyDescent="0.2">
      <c r="A18" s="3" t="s">
        <v>27</v>
      </c>
      <c r="B18" s="4">
        <v>0</v>
      </c>
      <c r="C18" s="4">
        <v>0</v>
      </c>
      <c r="D18">
        <v>6</v>
      </c>
      <c r="F18" s="17">
        <v>0</v>
      </c>
      <c r="G18" s="18">
        <v>1</v>
      </c>
      <c r="H18" s="16">
        <f t="shared" si="0"/>
        <v>0</v>
      </c>
    </row>
    <row r="19" spans="1:8" x14ac:dyDescent="0.2">
      <c r="A19" s="5" t="s">
        <v>35</v>
      </c>
      <c r="B19" s="6">
        <f>SUM(B4:B18)</f>
        <v>25806</v>
      </c>
      <c r="C19" s="6">
        <f>SUM(C4:C18)</f>
        <v>26772.363000000001</v>
      </c>
      <c r="F19" s="6">
        <f>SUM(F4:F18)</f>
        <v>15635</v>
      </c>
      <c r="G19" s="6"/>
      <c r="H19" s="6">
        <f t="shared" ref="H19" si="3">SUM(H4:H18)</f>
        <v>19607.333333333332</v>
      </c>
    </row>
    <row r="20" spans="1:8" x14ac:dyDescent="0.2">
      <c r="B20" s="4"/>
      <c r="C20" s="4"/>
    </row>
    <row r="21" spans="1:8" ht="18" x14ac:dyDescent="0.2">
      <c r="A21" s="10" t="s">
        <v>33</v>
      </c>
      <c r="B21" s="13"/>
      <c r="C21" s="13"/>
      <c r="D21" s="14"/>
    </row>
    <row r="22" spans="1:8" x14ac:dyDescent="0.2">
      <c r="A22" s="3" t="s">
        <v>34</v>
      </c>
      <c r="B22" s="4">
        <v>240</v>
      </c>
      <c r="C22" s="4">
        <v>240</v>
      </c>
      <c r="D22" t="s">
        <v>58</v>
      </c>
      <c r="F22" s="17">
        <v>0</v>
      </c>
      <c r="G22" s="18">
        <v>1.0000000000000001E-5</v>
      </c>
      <c r="H22" s="16">
        <f t="shared" ref="H22" si="4">F22/G22</f>
        <v>0</v>
      </c>
    </row>
    <row r="23" spans="1:8" x14ac:dyDescent="0.2">
      <c r="A23" s="3" t="s">
        <v>36</v>
      </c>
      <c r="B23" s="4">
        <v>240</v>
      </c>
      <c r="C23" s="4">
        <v>240</v>
      </c>
      <c r="D23" t="s">
        <v>58</v>
      </c>
      <c r="F23" s="17">
        <v>236.98</v>
      </c>
      <c r="G23" s="18">
        <v>1</v>
      </c>
      <c r="H23" s="16">
        <f t="shared" ref="H23" si="5">F23/G23</f>
        <v>236.98</v>
      </c>
    </row>
    <row r="24" spans="1:8" x14ac:dyDescent="0.2">
      <c r="A24" s="5" t="s">
        <v>35</v>
      </c>
      <c r="B24" s="6">
        <f>SUM(B22:B23)</f>
        <v>480</v>
      </c>
      <c r="C24" s="6">
        <f>SUM(C22:C23)</f>
        <v>480</v>
      </c>
      <c r="F24" s="6">
        <f>SUM(F22:F23)</f>
        <v>236.98</v>
      </c>
      <c r="G24" s="6"/>
      <c r="H24" s="6">
        <f>SUM(H22:H23)</f>
        <v>236.98</v>
      </c>
    </row>
    <row r="25" spans="1:8" x14ac:dyDescent="0.2">
      <c r="B25" s="4"/>
      <c r="C25" s="4"/>
    </row>
    <row r="26" spans="1:8" ht="18" x14ac:dyDescent="0.2">
      <c r="A26" s="10" t="s">
        <v>45</v>
      </c>
      <c r="B26" s="13"/>
      <c r="C26" s="13"/>
      <c r="D26" s="14"/>
    </row>
    <row r="27" spans="1:8" x14ac:dyDescent="0.2">
      <c r="A27" s="7" t="s">
        <v>48</v>
      </c>
      <c r="B27" s="4"/>
      <c r="C27" s="4"/>
    </row>
    <row r="28" spans="1:8" x14ac:dyDescent="0.2">
      <c r="A28" s="3" t="s">
        <v>53</v>
      </c>
      <c r="B28" s="4"/>
      <c r="C28" s="4"/>
    </row>
    <row r="29" spans="1:8" x14ac:dyDescent="0.2">
      <c r="A29" s="3" t="s">
        <v>50</v>
      </c>
      <c r="B29" s="4"/>
      <c r="C29" s="4"/>
    </row>
    <row r="30" spans="1:8" x14ac:dyDescent="0.2">
      <c r="A30" s="3" t="s">
        <v>54</v>
      </c>
      <c r="B30" s="4"/>
      <c r="C30" s="4"/>
    </row>
    <row r="31" spans="1:8" x14ac:dyDescent="0.2">
      <c r="A31" s="3" t="s">
        <v>55</v>
      </c>
      <c r="B31" s="4"/>
      <c r="C31" s="4"/>
    </row>
    <row r="32" spans="1:8" x14ac:dyDescent="0.2">
      <c r="A32" s="3" t="s">
        <v>56</v>
      </c>
      <c r="B32" s="4"/>
      <c r="C32" s="4"/>
    </row>
    <row r="33" spans="1:3" x14ac:dyDescent="0.2">
      <c r="A33" s="3" t="s">
        <v>57</v>
      </c>
      <c r="B33" s="4"/>
      <c r="C33" s="4"/>
    </row>
    <row r="34" spans="1:3" x14ac:dyDescent="0.2">
      <c r="A34" s="3" t="s">
        <v>62</v>
      </c>
      <c r="B34" s="4"/>
      <c r="C34" s="4"/>
    </row>
    <row r="35" spans="1:3" ht="18" x14ac:dyDescent="0.2">
      <c r="A35" s="10" t="s">
        <v>41</v>
      </c>
      <c r="B35" s="13"/>
      <c r="C35" s="13"/>
    </row>
    <row r="36" spans="1:3" x14ac:dyDescent="0.2">
      <c r="A36" t="s">
        <v>37</v>
      </c>
      <c r="B36" s="4">
        <v>45</v>
      </c>
      <c r="C36" s="4" t="s">
        <v>49</v>
      </c>
    </row>
    <row r="37" spans="1:3" x14ac:dyDescent="0.2">
      <c r="A37" t="s">
        <v>38</v>
      </c>
      <c r="B37" s="4">
        <v>243</v>
      </c>
      <c r="C37" s="4" t="s">
        <v>49</v>
      </c>
    </row>
    <row r="38" spans="1:3" x14ac:dyDescent="0.2">
      <c r="A38" t="s">
        <v>39</v>
      </c>
      <c r="B38" s="4">
        <v>36</v>
      </c>
      <c r="C38" t="s">
        <v>49</v>
      </c>
    </row>
    <row r="39" spans="1:3" x14ac:dyDescent="0.2">
      <c r="A39" t="s">
        <v>65</v>
      </c>
      <c r="B39" s="4">
        <v>600</v>
      </c>
      <c r="C39" s="4" t="s">
        <v>67</v>
      </c>
    </row>
    <row r="40" spans="1:3" x14ac:dyDescent="0.2">
      <c r="A40" t="s">
        <v>52</v>
      </c>
      <c r="C40" s="4" t="s">
        <v>66</v>
      </c>
    </row>
    <row r="41" spans="1:3" x14ac:dyDescent="0.2">
      <c r="A41" t="s">
        <v>40</v>
      </c>
      <c r="B41" s="4">
        <v>250</v>
      </c>
    </row>
    <row r="42" spans="1:3" x14ac:dyDescent="0.2">
      <c r="A42" t="s">
        <v>42</v>
      </c>
      <c r="B42" s="4">
        <v>200</v>
      </c>
      <c r="C42" s="4" t="s">
        <v>49</v>
      </c>
    </row>
    <row r="43" spans="1:3" x14ac:dyDescent="0.2">
      <c r="A43" s="5" t="s">
        <v>35</v>
      </c>
      <c r="B43" s="6">
        <f>SUM(B36:B42)</f>
        <v>1374</v>
      </c>
    </row>
  </sheetData>
  <mergeCells count="1">
    <mergeCell ref="C2:H2"/>
  </mergeCells>
  <hyperlinks>
    <hyperlink ref="C2" r:id="rId1" location=":~:text=The%20Consumer%20Prices%20Index%20including,down%20from%209.6%25%20in%20October. " xr:uid="{7D10527D-0934-2242-A510-A75637046DD6}"/>
  </hyperlinks>
  <pageMargins left="0.7" right="0.7" top="0.75" bottom="0.75" header="0.3" footer="0.3"/>
  <pageSetup paperSize="9" scale="68" orientation="portrait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Holland</dc:creator>
  <cp:lastModifiedBy>Microsoft Office User</cp:lastModifiedBy>
  <cp:lastPrinted>2023-01-08T13:43:27Z</cp:lastPrinted>
  <dcterms:created xsi:type="dcterms:W3CDTF">2022-01-09T14:07:42Z</dcterms:created>
  <dcterms:modified xsi:type="dcterms:W3CDTF">2023-04-24T15:58:09Z</dcterms:modified>
</cp:coreProperties>
</file>